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G18" i="1" l="1"/>
  <c r="G17" i="1"/>
  <c r="G16" i="1"/>
  <c r="G15" i="1"/>
  <c r="G14" i="1"/>
  <c r="G13" i="1"/>
  <c r="G19" i="1" s="1"/>
  <c r="G8" i="1" l="1"/>
  <c r="G7" i="1"/>
  <c r="G6" i="1"/>
  <c r="G5" i="1"/>
  <c r="G4" i="1"/>
  <c r="G3" i="1"/>
  <c r="G9" i="1" l="1"/>
</calcChain>
</file>

<file path=xl/sharedStrings.xml><?xml version="1.0" encoding="utf-8"?>
<sst xmlns="http://schemas.openxmlformats.org/spreadsheetml/2006/main" count="82" uniqueCount="48">
  <si>
    <t>уп</t>
  </si>
  <si>
    <t>Пробирка для образца и контроля(в упак 1000шт) для анализатора Alinity I</t>
  </si>
  <si>
    <t>фл</t>
  </si>
  <si>
    <t>№ лота</t>
  </si>
  <si>
    <t>Наименование медицинского изделия</t>
  </si>
  <si>
    <t>Ед.изм</t>
  </si>
  <si>
    <t>Кол-во</t>
  </si>
  <si>
    <t>Цена за ед.</t>
  </si>
  <si>
    <t>Сумма</t>
  </si>
  <si>
    <t>Место поставки</t>
  </si>
  <si>
    <t>Срок поставки</t>
  </si>
  <si>
    <t>г.Алматы, ул.Утепова 1, РГП на ПХВ "РЦК" МЗ РК</t>
  </si>
  <si>
    <t>Чистящий раствор 500 мл/Cleaning solution Concentrate 500 ml на иммуногематологический анализатор IH 1000</t>
  </si>
  <si>
    <t>ИТОГО:</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</si>
  <si>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</si>
  <si>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</si>
  <si>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</si>
  <si>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 xml:space="preserve">Калибровочный раствор 400 мОсмол/кг, в упаковке 12 флаконов по 5 мл KNAUER. </t>
  </si>
  <si>
    <t>Калибровочный раствор 850 мОсмол/кг, в упаковке 12 флаконов по 5 мл KNAUER</t>
  </si>
  <si>
    <t xml:space="preserve">Пластиковые пробирки для образцов, в упаковке 100 шт,  KNAUER </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</si>
  <si>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</si>
  <si>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Мешки для отработанных наконечников Hamilton Star Tip-high Vol. CORE TIPS with Filter, 1ml plastic chute( star) set of 10</t>
  </si>
  <si>
    <t xml:space="preserve"> SetupClean (флакон емкостью 500 мл)</t>
  </si>
  <si>
    <t xml:space="preserve">Мешки для отработанных наконечников Hamilton Star Tip-high Vol. CORE TIPS with Filter, 1ml plastic chute( star) set of10 </t>
  </si>
  <si>
    <t>Полная характеристика</t>
  </si>
  <si>
    <t>по заявке, 5 рабочих дней, до 31.12.23 года</t>
  </si>
  <si>
    <t xml:space="preserve">Приложение 1 </t>
  </si>
  <si>
    <t>Alinity I анализаторына арналған үлгі және бақылау түтігі(1000 дана пакетке)</t>
  </si>
  <si>
    <t>Үлгі шыныаяқтары үлгілерді сақтауға арналған 1400 μL бір реттік контейнерлер.Өлшеу тәуекелдері (125 μL, 500 μL және 1400 μL) тамшуырдың дәлдігін қамтамасыз етеді.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</si>
  <si>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орау</t>
  </si>
  <si>
    <t>Hamilton star Tip-High Vol қалдық ұшы сөмкелері. Сүзгісі бар өзек ұштары, 1 мл пластикалық науа (бастапқы) 10 жиынтық</t>
  </si>
  <si>
    <t>Ih 1000 иммуногематологиялық анализаторына 500 мл/Cleaning solution Concentrate 500 мл тазалау ерітіндісі</t>
  </si>
  <si>
    <t xml:space="preserve"> SetupClean (сыйымдылығы 500 мл құты)</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</si>
  <si>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</si>
  <si>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</si>
  <si>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</si>
  <si>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Жалпы:</t>
  </si>
  <si>
    <t>Медициналық бұйымның атауы</t>
  </si>
  <si>
    <t>Толық сипаттама</t>
  </si>
  <si>
    <t>Саны</t>
  </si>
  <si>
    <t>Сомасы</t>
  </si>
  <si>
    <t>Жеткізу мерзімі</t>
  </si>
  <si>
    <t>Жеткізу орны</t>
  </si>
  <si>
    <t>өтінім бойынша, 5 жұмыс күні, 31.12.23 жылға дейін</t>
  </si>
  <si>
    <t>Алматы қ., Өтепов к-сі, 1, ҚР ДСМ " РҚО " ШЖҚ РМК</t>
  </si>
  <si>
    <t>№1 қосымша</t>
  </si>
  <si>
    <t>Өлшем бірлігі</t>
  </si>
  <si>
    <t>Бірлік бағасы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</si>
</sst>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7" x14ac:knownFonts="1">
    <font>
      <sz val="11"/>
      <color theme="1"/>
      <name val="Calibri"/>
      <family val="2"/>
      <scheme val="minor"/>
    </font>
    <font>
      <sz val="11"/>
      <color theme="1"/>
      <name val="Calibri"/>
      <family val="2"/>
      <scheme val="minor"/>
    </font>
    <font>
      <sz val="10"/>
      <color theme="1"/>
      <name val="Times New Roman"/>
      <family val="1"/>
    </font>
    <font>
      <sz val="10"/>
      <name val="Arial"/>
      <family val="2"/>
      <charset val="204"/>
    </font>
    <font>
      <sz val="10"/>
      <color theme="1"/>
      <name val="Times New Roman"/>
      <family val="1"/>
      <charset val="204"/>
    </font>
    <font>
      <sz val="11"/>
      <color theme="1"/>
      <name val="Times New Roman"/>
      <family val="1"/>
      <charset val="204"/>
    </font>
    <font>
      <sz val="10"/>
      <name val="Times New Roman"/>
      <family val="1"/>
      <charset val="204"/>
    </font>
    <font>
      <sz val="10"/>
      <color indexed="8"/>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b/>
      <sz val="12"/>
      <color theme="1"/>
      <name val="Times New Roman"/>
      <family val="1"/>
      <charset val="204"/>
    </font>
    <font>
      <b/>
      <sz val="12"/>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8" fillId="0" borderId="0"/>
    <xf numFmtId="0" fontId="3" fillId="0" borderId="0"/>
  </cellStyleXfs>
  <cellXfs count="38">
    <xf numFmtId="0" fontId="0" fillId="0" borderId="0" xfId="0"/>
    <xf numFmtId="43" fontId="2" fillId="0" borderId="1" xfId="1" applyFont="1" applyBorder="1" applyAlignment="1">
      <alignment horizontal="center" vertical="center" wrapText="1"/>
    </xf>
    <xf numFmtId="4" fontId="4" fillId="0" borderId="1" xfId="1" applyNumberFormat="1" applyFont="1" applyBorder="1" applyAlignment="1">
      <alignment horizontal="center" vertical="center" wrapText="1"/>
    </xf>
    <xf numFmtId="43" fontId="6" fillId="0" borderId="1" xfId="5" applyFont="1" applyFill="1" applyBorder="1" applyAlignment="1">
      <alignment horizontal="center" vertical="center"/>
    </xf>
    <xf numFmtId="43" fontId="2" fillId="0" borderId="4" xfId="1" applyFont="1" applyBorder="1" applyAlignment="1">
      <alignment horizontal="center" vertical="center" wrapText="1"/>
    </xf>
    <xf numFmtId="0" fontId="7" fillId="0" borderId="1" xfId="6" applyFont="1" applyBorder="1" applyAlignment="1">
      <alignment horizontal="center" vertical="center" wrapText="1"/>
    </xf>
    <xf numFmtId="0" fontId="4" fillId="0" borderId="1" xfId="0" applyFont="1" applyBorder="1" applyAlignment="1">
      <alignment horizontal="center" vertical="center"/>
    </xf>
    <xf numFmtId="4" fontId="2" fillId="0" borderId="2" xfId="1" applyNumberFormat="1" applyFont="1" applyBorder="1" applyAlignment="1">
      <alignment horizontal="center" vertical="center" wrapText="1"/>
    </xf>
    <xf numFmtId="0" fontId="0" fillId="0" borderId="0" xfId="0" applyAlignment="1">
      <alignment horizontal="center" vertical="center"/>
    </xf>
    <xf numFmtId="0" fontId="5" fillId="0" borderId="0" xfId="0" applyFont="1"/>
    <xf numFmtId="0" fontId="9" fillId="0" borderId="1" xfId="0" applyFont="1" applyBorder="1" applyAlignment="1">
      <alignment horizontal="center" vertical="center"/>
    </xf>
    <xf numFmtId="0" fontId="9" fillId="2" borderId="3" xfId="0" applyFont="1" applyFill="1" applyBorder="1" applyAlignment="1">
      <alignment horizontal="center" vertical="center" wrapText="1"/>
    </xf>
    <xf numFmtId="0" fontId="9" fillId="0" borderId="0" xfId="0" applyFont="1" applyAlignment="1">
      <alignment horizontal="right"/>
    </xf>
    <xf numFmtId="0" fontId="9" fillId="0" borderId="1" xfId="0" applyFont="1" applyBorder="1" applyAlignment="1">
      <alignment horizontal="center" vertical="center" wrapText="1"/>
    </xf>
    <xf numFmtId="0" fontId="5" fillId="0" borderId="0" xfId="0" applyFont="1" applyAlignment="1">
      <alignment horizontal="center" vertical="center"/>
    </xf>
    <xf numFmtId="0" fontId="10" fillId="2" borderId="1" xfId="0" applyFont="1" applyFill="1" applyBorder="1" applyAlignment="1">
      <alignment horizontal="center" vertical="center"/>
    </xf>
    <xf numFmtId="164" fontId="6" fillId="2" borderId="1" xfId="1"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0" borderId="0" xfId="0" applyFont="1" applyAlignment="1">
      <alignment horizontal="left"/>
    </xf>
    <xf numFmtId="4" fontId="9" fillId="0" borderId="0" xfId="0" applyNumberFormat="1" applyFont="1" applyAlignment="1">
      <alignment horizontal="center" vertical="center"/>
    </xf>
    <xf numFmtId="0" fontId="9" fillId="0" borderId="0" xfId="0" applyFont="1" applyAlignment="1">
      <alignment horizontal="left"/>
    </xf>
    <xf numFmtId="2" fontId="13" fillId="2" borderId="3" xfId="0" applyNumberFormat="1" applyFont="1" applyFill="1" applyBorder="1" applyAlignment="1">
      <alignment vertical="center" wrapText="1"/>
    </xf>
    <xf numFmtId="4" fontId="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0" borderId="5" xfId="0" applyFont="1" applyBorder="1" applyAlignment="1">
      <alignment vertical="top" wrapText="1"/>
    </xf>
    <xf numFmtId="0" fontId="5" fillId="0" borderId="6" xfId="6" applyFont="1" applyBorder="1" applyAlignment="1">
      <alignment horizontal="left" vertical="center" wrapText="1"/>
    </xf>
    <xf numFmtId="0" fontId="5" fillId="0" borderId="5" xfId="0"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1" xfId="4" applyFont="1" applyFill="1" applyBorder="1" applyAlignment="1">
      <alignment horizontal="left" vertical="top" wrapText="1"/>
    </xf>
    <xf numFmtId="0" fontId="15" fillId="2" borderId="1" xfId="6" applyFont="1" applyFill="1" applyBorder="1" applyAlignment="1">
      <alignment horizontal="left" vertical="top" wrapText="1"/>
    </xf>
    <xf numFmtId="0" fontId="14" fillId="2" borderId="1" xfId="0" applyFont="1" applyFill="1" applyBorder="1" applyAlignment="1">
      <alignment horizontal="left" vertical="center" wrapText="1"/>
    </xf>
    <xf numFmtId="2" fontId="15" fillId="2" borderId="3" xfId="0" applyNumberFormat="1" applyFont="1" applyFill="1" applyBorder="1" applyAlignment="1">
      <alignment vertical="center" wrapText="1"/>
    </xf>
    <xf numFmtId="0" fontId="5" fillId="2" borderId="1" xfId="4" applyFont="1" applyFill="1" applyBorder="1" applyAlignment="1">
      <alignment horizontal="center" vertical="center"/>
    </xf>
    <xf numFmtId="0" fontId="16" fillId="2" borderId="1" xfId="4" applyFont="1" applyFill="1" applyBorder="1" applyAlignment="1">
      <alignment horizontal="left" vertical="top" wrapText="1"/>
    </xf>
  </cellXfs>
  <cellStyles count="9">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topLeftCell="A10" workbookViewId="0">
      <selection activeCell="J13" sqref="J13"/>
    </sheetView>
  </sheetViews>
  <sheetFormatPr defaultRowHeight="15" x14ac:dyDescent="0.25"/>
  <cols>
    <col min="1" max="1" width="5.5703125" style="14" customWidth="1"/>
    <col min="2" max="3" width="49.140625" style="22" customWidth="1"/>
    <col min="5" max="5" width="9.140625" style="20"/>
    <col min="6" max="6" width="13.28515625" style="8" customWidth="1"/>
    <col min="7" max="7" width="14.28515625" style="8" customWidth="1"/>
    <col min="8" max="8" width="16.28515625" customWidth="1"/>
    <col min="9" max="9" width="20.28515625" customWidth="1"/>
  </cols>
  <sheetData>
    <row r="1" spans="1:9" x14ac:dyDescent="0.25">
      <c r="I1" s="12" t="s">
        <v>45</v>
      </c>
    </row>
    <row r="2" spans="1:9" s="9" customFormat="1" ht="54.75" customHeight="1" x14ac:dyDescent="0.25">
      <c r="A2" s="13" t="s">
        <v>3</v>
      </c>
      <c r="B2" s="31" t="s">
        <v>37</v>
      </c>
      <c r="C2" s="11" t="s">
        <v>38</v>
      </c>
      <c r="D2" s="13" t="s">
        <v>46</v>
      </c>
      <c r="E2" s="15" t="s">
        <v>39</v>
      </c>
      <c r="F2" s="13" t="s">
        <v>47</v>
      </c>
      <c r="G2" s="10" t="s">
        <v>40</v>
      </c>
      <c r="H2" s="10" t="s">
        <v>41</v>
      </c>
      <c r="I2" s="10" t="s">
        <v>42</v>
      </c>
    </row>
    <row r="3" spans="1:9" ht="104.25" customHeight="1" x14ac:dyDescent="0.25">
      <c r="A3" s="10">
        <v>1</v>
      </c>
      <c r="B3" s="37" t="s">
        <v>27</v>
      </c>
      <c r="C3" s="28" t="s">
        <v>28</v>
      </c>
      <c r="D3" s="36" t="s">
        <v>29</v>
      </c>
      <c r="E3" s="16">
        <v>3</v>
      </c>
      <c r="F3" s="3">
        <v>27737.83</v>
      </c>
      <c r="G3" s="2">
        <f t="shared" ref="G3:G8" si="0">F3*E3</f>
        <v>83213.490000000005</v>
      </c>
      <c r="H3" s="7" t="s">
        <v>43</v>
      </c>
      <c r="I3" s="7" t="s">
        <v>44</v>
      </c>
    </row>
    <row r="4" spans="1:9" ht="51.75" customHeight="1" x14ac:dyDescent="0.25">
      <c r="A4" s="10">
        <v>2</v>
      </c>
      <c r="B4" s="33" t="s">
        <v>30</v>
      </c>
      <c r="C4" s="29" t="s">
        <v>30</v>
      </c>
      <c r="D4" s="36" t="s">
        <v>29</v>
      </c>
      <c r="E4" s="18">
        <v>1</v>
      </c>
      <c r="F4" s="4">
        <v>29700</v>
      </c>
      <c r="G4" s="2">
        <f t="shared" si="0"/>
        <v>29700</v>
      </c>
      <c r="H4" s="7" t="s">
        <v>43</v>
      </c>
      <c r="I4" s="7" t="s">
        <v>44</v>
      </c>
    </row>
    <row r="5" spans="1:9" ht="50.25" customHeight="1" x14ac:dyDescent="0.25">
      <c r="A5" s="10">
        <v>3</v>
      </c>
      <c r="B5" s="34" t="s">
        <v>31</v>
      </c>
      <c r="C5" s="30" t="s">
        <v>32</v>
      </c>
      <c r="D5" s="6" t="s">
        <v>2</v>
      </c>
      <c r="E5" s="19">
        <v>6</v>
      </c>
      <c r="F5" s="1">
        <v>65000</v>
      </c>
      <c r="G5" s="2">
        <f t="shared" si="0"/>
        <v>390000</v>
      </c>
      <c r="H5" s="7" t="s">
        <v>43</v>
      </c>
      <c r="I5" s="7" t="s">
        <v>44</v>
      </c>
    </row>
    <row r="6" spans="1:9" ht="51" x14ac:dyDescent="0.25">
      <c r="A6" s="10">
        <v>4</v>
      </c>
      <c r="B6" s="35" t="s">
        <v>33</v>
      </c>
      <c r="C6" s="25" t="s">
        <v>33</v>
      </c>
      <c r="D6" s="36" t="s">
        <v>29</v>
      </c>
      <c r="E6" s="17">
        <v>1</v>
      </c>
      <c r="F6" s="26">
        <v>191503</v>
      </c>
      <c r="G6" s="2">
        <f t="shared" si="0"/>
        <v>191503</v>
      </c>
      <c r="H6" s="7" t="s">
        <v>43</v>
      </c>
      <c r="I6" s="7" t="s">
        <v>44</v>
      </c>
    </row>
    <row r="7" spans="1:9" ht="36.75" customHeight="1" x14ac:dyDescent="0.25">
      <c r="A7" s="10">
        <v>5</v>
      </c>
      <c r="B7" s="35" t="s">
        <v>34</v>
      </c>
      <c r="C7" s="25" t="s">
        <v>34</v>
      </c>
      <c r="D7" s="36" t="s">
        <v>29</v>
      </c>
      <c r="E7" s="17">
        <v>1</v>
      </c>
      <c r="F7" s="26">
        <v>191503</v>
      </c>
      <c r="G7" s="2">
        <f t="shared" si="0"/>
        <v>191503</v>
      </c>
      <c r="H7" s="7" t="s">
        <v>43</v>
      </c>
      <c r="I7" s="7" t="s">
        <v>44</v>
      </c>
    </row>
    <row r="8" spans="1:9" ht="47.25" customHeight="1" x14ac:dyDescent="0.25">
      <c r="A8" s="10">
        <v>6</v>
      </c>
      <c r="B8" s="35" t="s">
        <v>35</v>
      </c>
      <c r="C8" s="25" t="s">
        <v>35</v>
      </c>
      <c r="D8" s="36" t="s">
        <v>29</v>
      </c>
      <c r="E8" s="17">
        <v>1</v>
      </c>
      <c r="F8" s="26">
        <v>48482</v>
      </c>
      <c r="G8" s="2">
        <f t="shared" si="0"/>
        <v>48482</v>
      </c>
      <c r="H8" s="7" t="s">
        <v>43</v>
      </c>
      <c r="I8" s="7" t="s">
        <v>44</v>
      </c>
    </row>
    <row r="9" spans="1:9" x14ac:dyDescent="0.25">
      <c r="B9" s="24" t="s">
        <v>36</v>
      </c>
      <c r="C9" s="24"/>
      <c r="G9" s="23">
        <f>SUM(G3:G8)</f>
        <v>934401.49</v>
      </c>
    </row>
    <row r="11" spans="1:9" x14ac:dyDescent="0.25">
      <c r="I11" s="12" t="s">
        <v>26</v>
      </c>
    </row>
    <row r="12" spans="1:9" ht="28.5" x14ac:dyDescent="0.25">
      <c r="A12" s="13" t="s">
        <v>3</v>
      </c>
      <c r="B12" s="31" t="s">
        <v>4</v>
      </c>
      <c r="C12" s="11" t="s">
        <v>24</v>
      </c>
      <c r="D12" s="10" t="s">
        <v>5</v>
      </c>
      <c r="E12" s="15" t="s">
        <v>6</v>
      </c>
      <c r="F12" s="10" t="s">
        <v>7</v>
      </c>
      <c r="G12" s="10" t="s">
        <v>8</v>
      </c>
      <c r="H12" s="10" t="s">
        <v>10</v>
      </c>
      <c r="I12" s="10" t="s">
        <v>9</v>
      </c>
    </row>
    <row r="13" spans="1:9" ht="120" x14ac:dyDescent="0.25">
      <c r="A13" s="10">
        <v>1</v>
      </c>
      <c r="B13" s="32" t="s">
        <v>1</v>
      </c>
      <c r="C13" s="28" t="s">
        <v>20</v>
      </c>
      <c r="D13" s="36" t="s">
        <v>0</v>
      </c>
      <c r="E13" s="16">
        <v>3</v>
      </c>
      <c r="F13" s="3">
        <v>27737.83</v>
      </c>
      <c r="G13" s="2">
        <f t="shared" ref="G13:G18" si="1">F13*E13</f>
        <v>83213.490000000005</v>
      </c>
      <c r="H13" s="7" t="s">
        <v>25</v>
      </c>
      <c r="I13" s="7" t="s">
        <v>11</v>
      </c>
    </row>
    <row r="14" spans="1:9" ht="47.25" x14ac:dyDescent="0.25">
      <c r="A14" s="10">
        <v>2</v>
      </c>
      <c r="B14" s="33" t="s">
        <v>23</v>
      </c>
      <c r="C14" s="29" t="s">
        <v>21</v>
      </c>
      <c r="D14" s="5" t="s">
        <v>0</v>
      </c>
      <c r="E14" s="18">
        <v>1</v>
      </c>
      <c r="F14" s="4">
        <v>29700</v>
      </c>
      <c r="G14" s="2">
        <f t="shared" si="1"/>
        <v>29700</v>
      </c>
      <c r="H14" s="7" t="s">
        <v>25</v>
      </c>
      <c r="I14" s="7" t="s">
        <v>11</v>
      </c>
    </row>
    <row r="15" spans="1:9" ht="63" x14ac:dyDescent="0.25">
      <c r="A15" s="10">
        <v>3</v>
      </c>
      <c r="B15" s="34" t="s">
        <v>12</v>
      </c>
      <c r="C15" s="30" t="s">
        <v>22</v>
      </c>
      <c r="D15" s="6" t="s">
        <v>2</v>
      </c>
      <c r="E15" s="19">
        <v>6</v>
      </c>
      <c r="F15" s="1">
        <v>65000</v>
      </c>
      <c r="G15" s="2">
        <f t="shared" si="1"/>
        <v>390000</v>
      </c>
      <c r="H15" s="7" t="s">
        <v>25</v>
      </c>
      <c r="I15" s="7" t="s">
        <v>11</v>
      </c>
    </row>
    <row r="16" spans="1:9" ht="38.25" x14ac:dyDescent="0.25">
      <c r="A16" s="10">
        <v>4</v>
      </c>
      <c r="B16" s="35" t="s">
        <v>14</v>
      </c>
      <c r="C16" s="25" t="s">
        <v>17</v>
      </c>
      <c r="D16" s="21" t="s">
        <v>0</v>
      </c>
      <c r="E16" s="17">
        <v>1</v>
      </c>
      <c r="F16" s="26">
        <v>191503</v>
      </c>
      <c r="G16" s="2">
        <f t="shared" si="1"/>
        <v>191503</v>
      </c>
      <c r="H16" s="7" t="s">
        <v>25</v>
      </c>
      <c r="I16" s="7" t="s">
        <v>11</v>
      </c>
    </row>
    <row r="17" spans="1:9" ht="38.25" x14ac:dyDescent="0.25">
      <c r="A17" s="10">
        <v>5</v>
      </c>
      <c r="B17" s="35" t="s">
        <v>15</v>
      </c>
      <c r="C17" s="25" t="s">
        <v>18</v>
      </c>
      <c r="D17" s="21" t="s">
        <v>0</v>
      </c>
      <c r="E17" s="17">
        <v>1</v>
      </c>
      <c r="F17" s="26">
        <v>191503</v>
      </c>
      <c r="G17" s="2">
        <f t="shared" si="1"/>
        <v>191503</v>
      </c>
      <c r="H17" s="7" t="s">
        <v>25</v>
      </c>
      <c r="I17" s="7" t="s">
        <v>11</v>
      </c>
    </row>
    <row r="18" spans="1:9" ht="38.25" x14ac:dyDescent="0.25">
      <c r="A18" s="10">
        <v>6</v>
      </c>
      <c r="B18" s="35" t="s">
        <v>16</v>
      </c>
      <c r="C18" s="25" t="s">
        <v>19</v>
      </c>
      <c r="D18" s="27" t="s">
        <v>0</v>
      </c>
      <c r="E18" s="17">
        <v>1</v>
      </c>
      <c r="F18" s="26">
        <v>48482</v>
      </c>
      <c r="G18" s="2">
        <f t="shared" si="1"/>
        <v>48482</v>
      </c>
      <c r="H18" s="7" t="s">
        <v>25</v>
      </c>
      <c r="I18" s="7" t="s">
        <v>11</v>
      </c>
    </row>
    <row r="19" spans="1:9" x14ac:dyDescent="0.25">
      <c r="B19" s="24" t="s">
        <v>13</v>
      </c>
      <c r="C19" s="24"/>
      <c r="G19" s="23">
        <f>SUM(G13:G18)</f>
        <v>934401.49</v>
      </c>
    </row>
  </sheetData>
  <pageMargins left="0.7" right="0.7" top="0.75" bottom="0.75" header="0.3" footer="0.3"/>
  <pageSetup paperSize="9" scale="7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2023-02-27T09:58:05Z</dcterms:modified>
</cp:coreProperties>
</file>